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'Summary'!$A$1:$K$87</definedName>
  </definedNames>
  <calcPr fullCalcOnLoad="1"/>
</workbook>
</file>

<file path=xl/sharedStrings.xml><?xml version="1.0" encoding="utf-8"?>
<sst xmlns="http://schemas.openxmlformats.org/spreadsheetml/2006/main" count="260" uniqueCount="70">
  <si>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</si>
  <si>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</si>
  <si>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</si>
  <si>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</si>
  <si>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</si>
  <si>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</si>
  <si>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</si>
  <si>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</si>
  <si>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</si>
  <si>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</si>
  <si>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</si>
  <si>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</si>
  <si>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</si>
  <si>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</si>
  <si>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</si>
  <si>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</si>
  <si>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</si>
  <si>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</si>
  <si>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</si>
  <si>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</si>
  <si>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</si>
  <si>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</si>
  <si>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</si>
  <si>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</si>
  <si>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</si>
  <si>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</si>
  <si>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</si>
  <si>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</si>
  <si>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</si>
  <si>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</si>
  <si>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</si>
  <si>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</si>
  <si>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</si>
  <si>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</si>
  <si>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</si>
  <si>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</si>
  <si>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</si>
  <si>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</si>
  <si>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</si>
  <si>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</si>
  <si>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</si>
  <si>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</si>
  <si>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</si>
  <si>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</si>
  <si>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</si>
  <si>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</si>
  <si>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</si>
  <si>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</si>
  <si>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</si>
  <si>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</si>
  <si>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</si>
  <si>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</si>
  <si>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</si>
  <si>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</si>
  <si>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</si>
  <si>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</si>
  <si>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One missing answer.</t>
  </si>
  <si>
    <t>- For the homeworks, I would like for the answer sheets of the homeworks to be given access to the students, so that we can check our answers</t>
  </si>
  <si>
    <t>accordingly &amp; try to correct any mistakes by our effort.</t>
  </si>
  <si>
    <t>- Thanks to that lecture we easly learn about banking system. Finance is the most hard course in our department but it is so useful for students and</t>
  </si>
  <si>
    <t>for our future life.</t>
  </si>
  <si>
    <t>- Thank you for your pwerful efforts for my questions. It was a great and affective semester.</t>
  </si>
  <si>
    <t>- Very professional instructor.</t>
  </si>
  <si>
    <t>- Exams are too long for us to finish on time. Questions or the needed methods should be reconsidered.</t>
  </si>
  <si>
    <t>- Excelden kağıda geçirmekte çok zorlanıyoruz ve zaman yetişmıyor ve heyecan yapıyoruz hocam. Dersi mükemmel işliyorsunuz. Herşey için</t>
  </si>
  <si>
    <t>sağolun hocam. Bu sene şampiyon Beşiktaş.</t>
  </si>
  <si>
    <t>- Thanks to Jamel Chafra, because of defence the students in every case to everyone. In addition thanks to him because of having humanitarian</t>
  </si>
  <si>
    <t>values, means allow us in some case if something happens emergency. Miss you !</t>
  </si>
  <si>
    <t>- Bölüm Başkanı olmayı hakeden Tek HOCA.</t>
  </si>
  <si>
    <t>- Bayılıyorum :)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</si>
</sst>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.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371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19"/>
          <c:w val="0.637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0.7777777777777778</v>
          </cell>
        </row>
        <row r="11">
          <cell r="H11">
            <v>4.761904761904762</v>
          </cell>
        </row>
        <row r="14">
          <cell r="H14">
            <v>4.619047619047619</v>
          </cell>
        </row>
        <row r="17">
          <cell r="H17">
            <v>4.428571428571429</v>
          </cell>
        </row>
        <row r="20">
          <cell r="H20">
            <v>4.380952380952381</v>
          </cell>
        </row>
        <row r="23">
          <cell r="H23">
            <v>4.428571428571429</v>
          </cell>
        </row>
        <row r="26">
          <cell r="H26">
            <v>3.9047619047619047</v>
          </cell>
        </row>
        <row r="29">
          <cell r="H29">
            <v>4.095238095238095</v>
          </cell>
        </row>
        <row r="32">
          <cell r="H32">
            <v>3.2857142857142856</v>
          </cell>
        </row>
        <row r="35">
          <cell r="H35">
            <v>4.904761904761905</v>
          </cell>
        </row>
        <row r="38">
          <cell r="H38">
            <v>4.285714285714286</v>
          </cell>
        </row>
        <row r="41">
          <cell r="H41">
            <v>4.333333333333333</v>
          </cell>
        </row>
        <row r="44">
          <cell r="H44">
            <v>4.904761904761905</v>
          </cell>
        </row>
        <row r="47">
          <cell r="H47">
            <v>5</v>
          </cell>
        </row>
        <row r="50">
          <cell r="H50">
            <v>4.095238095238095</v>
          </cell>
        </row>
        <row r="53">
          <cell r="H53">
            <v>4.714285714285714</v>
          </cell>
        </row>
        <row r="56">
          <cell r="H56">
            <v>4.904761904761905</v>
          </cell>
        </row>
        <row r="59">
          <cell r="H59">
            <v>4.666666666666667</v>
          </cell>
        </row>
        <row r="62">
          <cell r="H62">
            <v>4.285714285714286</v>
          </cell>
        </row>
        <row r="65">
          <cell r="H65">
            <v>4.476190476190476</v>
          </cell>
        </row>
        <row r="68">
          <cell r="H68">
            <v>4.571428571428571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8">
        <v>43074</v>
      </c>
      <c r="K1" s="78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27</v>
      </c>
    </row>
    <row r="6" spans="1:3" ht="19.5" customHeight="1">
      <c r="A6" s="3" t="s">
        <v>14</v>
      </c>
      <c r="B6" s="3"/>
      <c r="C6" s="13">
        <v>22</v>
      </c>
    </row>
    <row r="7" spans="1:3" ht="19.5" customHeight="1">
      <c r="A7" s="3" t="s">
        <v>15</v>
      </c>
      <c r="B7" s="3"/>
      <c r="C7" s="14">
        <f>C6/C5</f>
        <v>0.8148148148148148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21</v>
      </c>
      <c r="C11" s="21"/>
      <c r="D11" s="21">
        <v>1</v>
      </c>
      <c r="E11" s="21"/>
      <c r="F11" s="22"/>
      <c r="H11" s="31">
        <f>(B10*B11+C10*C11+D10*D11+E10*E11+F10*F11)/$C$6</f>
        <v>4.909090909090909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17</v>
      </c>
      <c r="C14" s="21">
        <v>2</v>
      </c>
      <c r="D14" s="21">
        <v>3</v>
      </c>
      <c r="E14" s="21"/>
      <c r="F14" s="22"/>
      <c r="H14" s="31">
        <f>(B13*B14+C13*C14+D13*D14+E13*E14+F13*F14)/$C$6</f>
        <v>4.636363636363637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13</v>
      </c>
      <c r="C17" s="21">
        <v>4</v>
      </c>
      <c r="D17" s="21">
        <v>4</v>
      </c>
      <c r="E17" s="21">
        <v>1</v>
      </c>
      <c r="F17" s="22"/>
      <c r="H17" s="31">
        <f>(B16*B17+C16*C17+D16*D17+E16*E17+F16*F17)/$C$6</f>
        <v>4.318181818181818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15</v>
      </c>
      <c r="C20" s="21">
        <v>2</v>
      </c>
      <c r="D20" s="21">
        <v>4</v>
      </c>
      <c r="E20" s="21">
        <v>1</v>
      </c>
      <c r="F20" s="22"/>
      <c r="H20" s="31">
        <f>(B19*B20+C19*C20+D19*D20+E19*E20+F19*F20)/$C$6</f>
        <v>4.409090909090909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14</v>
      </c>
      <c r="C23" s="21">
        <v>5</v>
      </c>
      <c r="D23" s="21">
        <v>3</v>
      </c>
      <c r="E23" s="21"/>
      <c r="F23" s="22"/>
      <c r="H23" s="31">
        <f>(B22*B23+C22*C23+D22*D23+E22*E23+F22*F23)/$C$6</f>
        <v>4.5</v>
      </c>
      <c r="J23" s="81" t="s">
        <v>37</v>
      </c>
      <c r="K23" s="81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15</v>
      </c>
      <c r="C26" s="21">
        <v>2</v>
      </c>
      <c r="D26" s="21">
        <v>1</v>
      </c>
      <c r="E26" s="21">
        <v>2</v>
      </c>
      <c r="F26" s="22">
        <v>2</v>
      </c>
      <c r="H26" s="31">
        <f>(B25*B26+C25*C26+D25*D26+E25*E26+F25*F26)/$C$6</f>
        <v>4.181818181818182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9</v>
      </c>
      <c r="C29" s="21">
        <v>5</v>
      </c>
      <c r="D29" s="21">
        <v>6</v>
      </c>
      <c r="E29" s="21">
        <v>1</v>
      </c>
      <c r="F29" s="22">
        <v>1</v>
      </c>
      <c r="H29" s="31">
        <f>(B28*B29+C28*C29+D28*D29+E28*E29+F28*F29)/$C$6</f>
        <v>3.909090909090909</v>
      </c>
      <c r="I29" s="33" t="s">
        <v>37</v>
      </c>
      <c r="J29" s="79" t="s">
        <v>37</v>
      </c>
      <c r="K29" s="79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7</v>
      </c>
      <c r="C32" s="21">
        <v>4</v>
      </c>
      <c r="D32" s="21">
        <v>6</v>
      </c>
      <c r="E32" s="21">
        <v>3</v>
      </c>
      <c r="F32" s="22">
        <v>2</v>
      </c>
      <c r="H32" s="31">
        <f>(B31*B32+C31*C32+D31*D32+E31*E32+F31*F32)/$C$6</f>
        <v>3.5</v>
      </c>
      <c r="J32" s="80" t="s">
        <v>37</v>
      </c>
      <c r="K32" s="80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17</v>
      </c>
      <c r="C35" s="21">
        <v>3</v>
      </c>
      <c r="D35" s="21">
        <v>1</v>
      </c>
      <c r="E35" s="21"/>
      <c r="F35" s="22"/>
      <c r="H35" s="31">
        <f>(B34*B35+C34*C35+D34*D35+E34*E35+F34*F35)/$C$6</f>
        <v>4.545454545454546</v>
      </c>
      <c r="I35" s="39" t="s">
        <v>37</v>
      </c>
      <c r="J35" s="79" t="s">
        <v>56</v>
      </c>
      <c r="K35" s="79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11" ht="19.5" customHeight="1" thickBot="1">
      <c r="B38" s="20">
        <v>12</v>
      </c>
      <c r="C38" s="21">
        <v>5</v>
      </c>
      <c r="D38" s="21">
        <v>3</v>
      </c>
      <c r="E38" s="21">
        <v>1</v>
      </c>
      <c r="F38" s="22"/>
      <c r="H38" s="31">
        <f>(B37*B38+C37*C38+D37*D38+E37*E38+F37*F38)/$C$6</f>
        <v>4.136363636363637</v>
      </c>
      <c r="J38" s="81" t="s">
        <v>56</v>
      </c>
      <c r="K38" s="81"/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8</v>
      </c>
      <c r="C41" s="21">
        <v>7</v>
      </c>
      <c r="D41" s="21">
        <v>5</v>
      </c>
      <c r="E41" s="21">
        <v>1</v>
      </c>
      <c r="F41" s="22">
        <v>1</v>
      </c>
      <c r="H41" s="31">
        <f>(B40*B41+C40*C41+D40*D41+E40*E41+F40*F41)/$C$6</f>
        <v>3.909090909090909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19</v>
      </c>
      <c r="C44" s="21">
        <v>3</v>
      </c>
      <c r="D44" s="21"/>
      <c r="E44" s="21"/>
      <c r="F44" s="22"/>
      <c r="H44" s="31">
        <f>(B43*B44+C43*C44+D43*D44+E43*E44+F43*F44)/$C$6</f>
        <v>4.863636363636363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19</v>
      </c>
      <c r="C47" s="21">
        <v>1</v>
      </c>
      <c r="D47" s="21">
        <v>2</v>
      </c>
      <c r="E47" s="21"/>
      <c r="F47" s="22"/>
      <c r="H47" s="31">
        <f>(B46*B47+C46*C47+D46*D47+E46*E47+F46*F47)/$C$6</f>
        <v>4.7727272727272725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10</v>
      </c>
      <c r="C50" s="21">
        <v>9</v>
      </c>
      <c r="D50" s="21">
        <v>3</v>
      </c>
      <c r="E50" s="21"/>
      <c r="F50" s="22"/>
      <c r="H50" s="31">
        <f>(B49*B50+C49*C50+D49*D50+E49*E50+F49*F50)/$C$6</f>
        <v>4.318181818181818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15</v>
      </c>
      <c r="C53" s="21">
        <v>6</v>
      </c>
      <c r="D53" s="21">
        <v>1</v>
      </c>
      <c r="E53" s="21"/>
      <c r="F53" s="22"/>
      <c r="H53" s="31">
        <f>(B52*B53+C52*C53+D52*D53+E52*E53+F52*F53)/$C$6</f>
        <v>4.636363636363637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21</v>
      </c>
      <c r="C56" s="21"/>
      <c r="D56" s="21">
        <v>1</v>
      </c>
      <c r="E56" s="21"/>
      <c r="F56" s="22"/>
      <c r="H56" s="31">
        <f>(B55*B56+C55*C56+D55*D56+E55*E56+F55*F56)/$C$6</f>
        <v>4.909090909090909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14</v>
      </c>
      <c r="C59" s="21">
        <v>5</v>
      </c>
      <c r="D59" s="21">
        <v>3</v>
      </c>
      <c r="E59" s="21"/>
      <c r="F59" s="22"/>
      <c r="H59" s="31">
        <f>(B58*B59+C58*C59+D58*D59+E58*E59+F58*F59)/$C$6</f>
        <v>4.5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13</v>
      </c>
      <c r="C62" s="21">
        <v>4</v>
      </c>
      <c r="D62" s="21">
        <v>4</v>
      </c>
      <c r="E62" s="21">
        <v>1</v>
      </c>
      <c r="F62" s="22"/>
      <c r="H62" s="31">
        <f>(B61*B62+C61*C62+D61*D62+E61*E62+F61*F62)/$C$6</f>
        <v>4.318181818181818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13</v>
      </c>
      <c r="C65" s="21">
        <v>6</v>
      </c>
      <c r="D65" s="21"/>
      <c r="E65" s="21"/>
      <c r="F65" s="22">
        <v>3</v>
      </c>
      <c r="H65" s="31">
        <f>(B64*B65+C64*C65+D64*D65+E64*E65+F64*F65)/$C$6</f>
        <v>4.181818181818182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12</v>
      </c>
      <c r="C68" s="21">
        <v>3</v>
      </c>
      <c r="D68" s="21">
        <v>5</v>
      </c>
      <c r="E68" s="21">
        <v>1</v>
      </c>
      <c r="F68" s="22">
        <v>1</v>
      </c>
      <c r="H68" s="31">
        <f>(B67*B68+C67*C68+D67*D68+E67*E68+F67*F68)/$C$6</f>
        <v>4.090909090909091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7" t="s">
        <v>42</v>
      </c>
      <c r="B70" s="77"/>
      <c r="C70" s="77"/>
      <c r="D70" s="77"/>
      <c r="E70" s="77"/>
      <c r="F70" s="77"/>
      <c r="G70" s="77"/>
      <c r="H70" s="77"/>
      <c r="I70" s="77"/>
      <c r="J70" s="77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19.5" customHeight="1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19.5" customHeight="1">
      <c r="A82" s="23" t="s">
        <v>65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19.5" customHeight="1">
      <c r="A83" s="23" t="s">
        <v>66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19.5" customHeight="1">
      <c r="A84" s="23" t="s">
        <v>67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9.5" customHeight="1">
      <c r="A85" s="23" t="s">
        <v>68</v>
      </c>
      <c r="B85" s="7"/>
      <c r="C85" s="7"/>
      <c r="D85" s="7"/>
      <c r="E85" s="7"/>
      <c r="F85" s="7"/>
      <c r="G85" s="7"/>
      <c r="H85" s="7"/>
      <c r="I85" s="7"/>
      <c r="J85" s="7"/>
      <c r="K85" s="8"/>
    </row>
    <row r="86" spans="1:11" ht="19.5" customHeight="1" thickBot="1">
      <c r="A86" s="23" t="s">
        <v>69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9.5" customHeight="1">
      <c r="A87" s="35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ht="15.75">
      <c r="A88" s="37" t="s">
        <v>41</v>
      </c>
    </row>
  </sheetData>
  <sheetProtection/>
  <mergeCells count="10">
    <mergeCell ref="A2:K2"/>
    <mergeCell ref="A70:J70"/>
    <mergeCell ref="J1:K1"/>
    <mergeCell ref="A3:B3"/>
    <mergeCell ref="A4:B4"/>
    <mergeCell ref="J29:K29"/>
    <mergeCell ref="J32:K32"/>
    <mergeCell ref="J23:K23"/>
    <mergeCell ref="J35:K35"/>
    <mergeCell ref="J38:K38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51</v>
      </c>
      <c r="E1" s="46" t="s">
        <v>52</v>
      </c>
      <c r="F1" s="47" t="s">
        <v>49</v>
      </c>
    </row>
    <row r="2" spans="4:5" ht="8.25" customHeight="1" thickBot="1" thickTop="1">
      <c r="D2" s="48"/>
      <c r="E2" s="48"/>
    </row>
    <row r="3" spans="3:6" ht="17.25" thickBot="1" thickTop="1">
      <c r="C3" s="62" t="s">
        <v>50</v>
      </c>
      <c r="D3" s="63">
        <f>'[1]Sec. 01'!$C$7</f>
        <v>0.7777777777777778</v>
      </c>
      <c r="E3" s="63">
        <f>Summary!C7</f>
        <v>0.8148148148148148</v>
      </c>
      <c r="F3" s="61">
        <f>(E3-D3)/D3</f>
        <v>0.04761904761904755</v>
      </c>
    </row>
    <row r="4" ht="12.75" customHeight="1" thickBot="1" thickTop="1"/>
    <row r="5" spans="2:6" s="48" customFormat="1" ht="17.25" thickBot="1" thickTop="1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ht="10.5" customHeight="1" thickBot="1" thickTop="1"/>
    <row r="7" spans="2:6" ht="16.5" thickTop="1">
      <c r="B7" s="49">
        <v>1</v>
      </c>
      <c r="C7" s="50">
        <f>'[1]Sec. 01'!$H$11</f>
        <v>4.761904761904762</v>
      </c>
      <c r="D7" s="50">
        <f>Summary!H11</f>
        <v>4.909090909090909</v>
      </c>
      <c r="E7" s="51">
        <f>D7-C7</f>
        <v>0.1471861471861473</v>
      </c>
      <c r="F7" s="52">
        <f>E7/C7</f>
        <v>0.030909090909090935</v>
      </c>
    </row>
    <row r="8" spans="2:6" ht="15.75">
      <c r="B8" s="53">
        <v>2</v>
      </c>
      <c r="C8" s="54">
        <f>'[1]Sec. 01'!$H$14</f>
        <v>4.619047619047619</v>
      </c>
      <c r="D8" s="54">
        <f>Summary!H14</f>
        <v>4.636363636363637</v>
      </c>
      <c r="E8" s="55">
        <f aca="true" t="shared" si="0" ref="E8:E26">D8-C8</f>
        <v>0.017316017316018062</v>
      </c>
      <c r="F8" s="56">
        <f aca="true" t="shared" si="1" ref="F8:F26">E8/C8</f>
        <v>0.003748828491096694</v>
      </c>
    </row>
    <row r="9" spans="2:6" ht="15.75">
      <c r="B9" s="53">
        <v>3</v>
      </c>
      <c r="C9" s="54">
        <f>'[1]Sec. 01'!$H$17</f>
        <v>4.428571428571429</v>
      </c>
      <c r="D9" s="54">
        <f>Summary!H17</f>
        <v>4.318181818181818</v>
      </c>
      <c r="E9" s="55">
        <f t="shared" si="0"/>
        <v>-0.11038961038961048</v>
      </c>
      <c r="F9" s="56">
        <f t="shared" si="1"/>
        <v>-0.024926686217008817</v>
      </c>
    </row>
    <row r="10" spans="2:6" ht="15.75">
      <c r="B10" s="53">
        <v>4</v>
      </c>
      <c r="C10" s="54">
        <f>'[1]Sec. 01'!$H$20</f>
        <v>4.380952380952381</v>
      </c>
      <c r="D10" s="54">
        <f>Summary!H20</f>
        <v>4.409090909090909</v>
      </c>
      <c r="E10" s="55">
        <f t="shared" si="0"/>
        <v>0.028138528138527796</v>
      </c>
      <c r="F10" s="56">
        <f t="shared" si="1"/>
        <v>0.006422924901185692</v>
      </c>
    </row>
    <row r="11" spans="2:6" ht="15.75">
      <c r="B11" s="53">
        <v>5</v>
      </c>
      <c r="C11" s="54">
        <f>'[1]Sec. 01'!$H$23</f>
        <v>4.428571428571429</v>
      </c>
      <c r="D11" s="54">
        <f>Summary!H23</f>
        <v>4.5</v>
      </c>
      <c r="E11" s="55">
        <f t="shared" si="0"/>
        <v>0.07142857142857117</v>
      </c>
      <c r="F11" s="56">
        <f t="shared" si="1"/>
        <v>0.016129032258064457</v>
      </c>
    </row>
    <row r="12" spans="2:6" ht="15.75">
      <c r="B12" s="53">
        <v>6</v>
      </c>
      <c r="C12" s="54">
        <f>'[1]Sec. 01'!$H$26</f>
        <v>3.9047619047619047</v>
      </c>
      <c r="D12" s="54">
        <f>Summary!H26</f>
        <v>4.181818181818182</v>
      </c>
      <c r="E12" s="55">
        <f t="shared" si="0"/>
        <v>0.277056277056277</v>
      </c>
      <c r="F12" s="56">
        <f t="shared" si="1"/>
        <v>0.07095343680709533</v>
      </c>
    </row>
    <row r="13" spans="2:6" ht="15.75">
      <c r="B13" s="53">
        <v>7</v>
      </c>
      <c r="C13" s="54">
        <f>'[1]Sec. 01'!$H$29</f>
        <v>4.095238095238095</v>
      </c>
      <c r="D13" s="54">
        <f>Summary!H29</f>
        <v>3.909090909090909</v>
      </c>
      <c r="E13" s="55">
        <f t="shared" si="0"/>
        <v>-0.18614718614718573</v>
      </c>
      <c r="F13" s="56">
        <f t="shared" si="1"/>
        <v>-0.04545454545454536</v>
      </c>
    </row>
    <row r="14" spans="2:6" ht="15.75">
      <c r="B14" s="53">
        <v>8</v>
      </c>
      <c r="C14" s="54">
        <f>'[1]Sec. 01'!$H$32</f>
        <v>3.2857142857142856</v>
      </c>
      <c r="D14" s="54">
        <f>Summary!H32</f>
        <v>3.5</v>
      </c>
      <c r="E14" s="55">
        <f t="shared" si="0"/>
        <v>0.2142857142857144</v>
      </c>
      <c r="F14" s="56">
        <f t="shared" si="1"/>
        <v>0.06521739130434787</v>
      </c>
    </row>
    <row r="15" spans="2:6" ht="15.75">
      <c r="B15" s="53">
        <v>9</v>
      </c>
      <c r="C15" s="54">
        <f>'[1]Sec. 01'!$H$35</f>
        <v>4.904761904761905</v>
      </c>
      <c r="D15" s="54">
        <f>Summary!H35</f>
        <v>4.545454545454546</v>
      </c>
      <c r="E15" s="55">
        <f t="shared" si="0"/>
        <v>-0.35930735930735924</v>
      </c>
      <c r="F15" s="56">
        <f t="shared" si="1"/>
        <v>-0.07325684024713149</v>
      </c>
    </row>
    <row r="16" spans="2:6" ht="15.75">
      <c r="B16" s="53">
        <v>10</v>
      </c>
      <c r="C16" s="54">
        <f>'[1]Sec. 01'!$H$38</f>
        <v>4.285714285714286</v>
      </c>
      <c r="D16" s="54">
        <f>Summary!H38</f>
        <v>4.136363636363637</v>
      </c>
      <c r="E16" s="55">
        <f t="shared" si="0"/>
        <v>-0.1493506493506489</v>
      </c>
      <c r="F16" s="56">
        <f t="shared" si="1"/>
        <v>-0.03484848484848475</v>
      </c>
    </row>
    <row r="17" spans="2:6" ht="15.75">
      <c r="B17" s="53">
        <v>11</v>
      </c>
      <c r="C17" s="54">
        <f>'[1]Sec. 01'!$H$41</f>
        <v>4.333333333333333</v>
      </c>
      <c r="D17" s="54">
        <f>Summary!H41</f>
        <v>3.909090909090909</v>
      </c>
      <c r="E17" s="55">
        <f t="shared" si="0"/>
        <v>-0.42424242424242387</v>
      </c>
      <c r="F17" s="56">
        <f t="shared" si="1"/>
        <v>-0.09790209790209782</v>
      </c>
    </row>
    <row r="18" spans="2:6" ht="15.75">
      <c r="B18" s="53">
        <v>12</v>
      </c>
      <c r="C18" s="54">
        <f>'[1]Sec. 01'!$H$44</f>
        <v>4.904761904761905</v>
      </c>
      <c r="D18" s="54">
        <f>Summary!H44</f>
        <v>4.863636363636363</v>
      </c>
      <c r="E18" s="55">
        <f t="shared" si="0"/>
        <v>-0.04112554112554179</v>
      </c>
      <c r="F18" s="56">
        <f t="shared" si="1"/>
        <v>-0.00838481906443085</v>
      </c>
    </row>
    <row r="19" spans="2:6" ht="15.75">
      <c r="B19" s="53">
        <v>13</v>
      </c>
      <c r="C19" s="54">
        <f>'[1]Sec. 01'!$H$47</f>
        <v>5</v>
      </c>
      <c r="D19" s="54">
        <f>Summary!H47</f>
        <v>4.7727272727272725</v>
      </c>
      <c r="E19" s="55">
        <f t="shared" si="0"/>
        <v>-0.22727272727272751</v>
      </c>
      <c r="F19" s="56">
        <f t="shared" si="1"/>
        <v>-0.045454545454545504</v>
      </c>
    </row>
    <row r="20" spans="2:6" ht="15.75">
      <c r="B20" s="53">
        <v>14</v>
      </c>
      <c r="C20" s="54">
        <f>'[1]Sec. 01'!$H$50</f>
        <v>4.095238095238095</v>
      </c>
      <c r="D20" s="54">
        <f>Summary!H50</f>
        <v>4.318181818181818</v>
      </c>
      <c r="E20" s="55">
        <f t="shared" si="0"/>
        <v>0.22294372294372344</v>
      </c>
      <c r="F20" s="56">
        <f t="shared" si="1"/>
        <v>0.05443974630021154</v>
      </c>
    </row>
    <row r="21" spans="2:6" ht="15.75">
      <c r="B21" s="53">
        <v>15</v>
      </c>
      <c r="C21" s="54">
        <f>'[1]Sec. 01'!$H$53</f>
        <v>4.714285714285714</v>
      </c>
      <c r="D21" s="54">
        <f>Summary!H53</f>
        <v>4.636363636363637</v>
      </c>
      <c r="E21" s="55">
        <f t="shared" si="0"/>
        <v>-0.07792207792207773</v>
      </c>
      <c r="F21" s="56">
        <f t="shared" si="1"/>
        <v>-0.01652892561983467</v>
      </c>
    </row>
    <row r="22" spans="2:6" ht="15.75">
      <c r="B22" s="53">
        <v>16</v>
      </c>
      <c r="C22" s="54">
        <f>'[1]Sec. 01'!$H$56</f>
        <v>4.904761904761905</v>
      </c>
      <c r="D22" s="54">
        <f>Summary!H56</f>
        <v>4.909090909090909</v>
      </c>
      <c r="E22" s="55">
        <f t="shared" si="0"/>
        <v>0.004329004329004071</v>
      </c>
      <c r="F22" s="56">
        <f t="shared" si="1"/>
        <v>0.0008826125330979174</v>
      </c>
    </row>
    <row r="23" spans="2:6" ht="15.75">
      <c r="B23" s="53">
        <v>17</v>
      </c>
      <c r="C23" s="54">
        <f>'[1]Sec. 01'!$H$59</f>
        <v>4.666666666666667</v>
      </c>
      <c r="D23" s="54">
        <f>Summary!H59</f>
        <v>4.5</v>
      </c>
      <c r="E23" s="55">
        <f t="shared" si="0"/>
        <v>-0.16666666666666696</v>
      </c>
      <c r="F23" s="56">
        <f t="shared" si="1"/>
        <v>-0.035714285714285775</v>
      </c>
    </row>
    <row r="24" spans="2:6" ht="15.75">
      <c r="B24" s="53">
        <v>18</v>
      </c>
      <c r="C24" s="54">
        <f>'[1]Sec. 01'!$H$62</f>
        <v>4.285714285714286</v>
      </c>
      <c r="D24" s="54">
        <f>Summary!H62</f>
        <v>4.318181818181818</v>
      </c>
      <c r="E24" s="55">
        <f t="shared" si="0"/>
        <v>0.032467532467532756</v>
      </c>
      <c r="F24" s="56">
        <f t="shared" si="1"/>
        <v>0.007575757575757644</v>
      </c>
    </row>
    <row r="25" spans="2:6" ht="15.75">
      <c r="B25" s="53">
        <v>19</v>
      </c>
      <c r="C25" s="54">
        <f>'[1]Sec. 01'!$H$65</f>
        <v>4.476190476190476</v>
      </c>
      <c r="D25" s="54">
        <f>Summary!H65</f>
        <v>4.181818181818182</v>
      </c>
      <c r="E25" s="55">
        <f t="shared" si="0"/>
        <v>-0.2943722943722946</v>
      </c>
      <c r="F25" s="56">
        <f t="shared" si="1"/>
        <v>-0.06576402321083177</v>
      </c>
    </row>
    <row r="26" spans="2:6" ht="16.5" thickBot="1">
      <c r="B26" s="57">
        <v>20</v>
      </c>
      <c r="C26" s="58">
        <f>'[1]Sec. 01'!$H$68</f>
        <v>4.571428571428571</v>
      </c>
      <c r="D26" s="58">
        <f>Summary!H68</f>
        <v>4.090909090909091</v>
      </c>
      <c r="E26" s="59">
        <f t="shared" si="0"/>
        <v>-0.48051948051948035</v>
      </c>
      <c r="F26" s="60">
        <f t="shared" si="1"/>
        <v>-0.10511363636363633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4.4523809523809526</v>
      </c>
      <c r="D28" s="51">
        <f>AVERAGE(D7:D26)</f>
        <v>4.377272727272727</v>
      </c>
      <c r="E28" s="51">
        <f>AVERAGE(E7:E26)</f>
        <v>-0.07510822510822505</v>
      </c>
      <c r="F28" s="52">
        <f>AVERAGE(F7:F26)</f>
        <v>-0.014853503450844251</v>
      </c>
    </row>
    <row r="29" spans="2:6" ht="15.75">
      <c r="B29" s="65" t="s">
        <v>53</v>
      </c>
      <c r="C29" s="55">
        <f>STDEV(C7:C26)</f>
        <v>0.40773638018042985</v>
      </c>
      <c r="D29" s="55">
        <f>STDEV(D7:D26)</f>
        <v>0.36900934823735754</v>
      </c>
      <c r="E29" s="55">
        <f>STDEV(E7:E26)</f>
        <v>0.21416439417516733</v>
      </c>
      <c r="F29" s="56">
        <f>STDEV(F7:F26)</f>
        <v>0.049778470749872794</v>
      </c>
    </row>
    <row r="30" spans="2:6" ht="15.75">
      <c r="B30" s="65" t="s">
        <v>54</v>
      </c>
      <c r="C30" s="55">
        <f>MAX(C7:C26)</f>
        <v>5</v>
      </c>
      <c r="D30" s="55">
        <f>MAX(D7:D26)</f>
        <v>4.909090909090909</v>
      </c>
      <c r="E30" s="55">
        <f>MAX(E7:E26)</f>
        <v>0.277056277056277</v>
      </c>
      <c r="F30" s="56">
        <f>MAX(F7:F26)</f>
        <v>0.07095343680709533</v>
      </c>
    </row>
    <row r="31" spans="2:6" ht="16.5" thickBot="1">
      <c r="B31" s="66" t="s">
        <v>55</v>
      </c>
      <c r="C31" s="59">
        <f>MIN(C7:C26)</f>
        <v>3.2857142857142856</v>
      </c>
      <c r="D31" s="59">
        <f>MIN(D7:D26)</f>
        <v>3.5</v>
      </c>
      <c r="E31" s="59">
        <f>MIN(E7:E26)</f>
        <v>-0.48051948051948035</v>
      </c>
      <c r="F31" s="60">
        <f>MIN(F7:F26)</f>
        <v>-0.10511363636363633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2017-05-12T12:53:25Z</dcterms:modified>
  <cp:category/>
  <cp:version/>
  <cp:contentType/>
  <cp:contentStatus/>
</cp:coreProperties>
</file>